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640" windowHeight="11760"/>
  </bookViews>
  <sheets>
    <sheet name="Foglio2" sheetId="2" r:id="rId1"/>
  </sheets>
  <calcPr calcId="145621"/>
</workbook>
</file>

<file path=xl/calcChain.xml><?xml version="1.0" encoding="utf-8"?>
<calcChain xmlns="http://schemas.openxmlformats.org/spreadsheetml/2006/main">
  <c r="H5" i="2" l="1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4" i="2"/>
  <c r="I4" i="2" s="1"/>
  <c r="G16" i="2" l="1"/>
  <c r="B16" i="2"/>
  <c r="K4" i="2"/>
  <c r="K16" i="2" s="1"/>
  <c r="J4" i="2"/>
  <c r="J16" i="2" s="1"/>
  <c r="F16" i="2"/>
  <c r="E4" i="2"/>
  <c r="E16" i="2" s="1"/>
  <c r="D4" i="2"/>
  <c r="D16" i="2" s="1"/>
  <c r="C4" i="2"/>
  <c r="C16" i="2" s="1"/>
</calcChain>
</file>

<file path=xl/sharedStrings.xml><?xml version="1.0" encoding="utf-8"?>
<sst xmlns="http://schemas.openxmlformats.org/spreadsheetml/2006/main" count="26" uniqueCount="26">
  <si>
    <t>VICE DIREZIONE GENERALE GOVERNANCE</t>
  </si>
  <si>
    <t>TASSI DI ASSENZA DEL PERSONALE</t>
  </si>
  <si>
    <t>Descrizione Direzione di appartenenza</t>
  </si>
  <si>
    <t>Giorni lavorativi teorici</t>
  </si>
  <si>
    <t xml:space="preserve">Altre Direzioni </t>
  </si>
  <si>
    <t>Direzione Demand</t>
  </si>
  <si>
    <t>Totale complessivo</t>
  </si>
  <si>
    <t>Dir. Affari Societari e Legali</t>
  </si>
  <si>
    <t>Dir. Personale e Organizzazione</t>
  </si>
  <si>
    <t>Dir. Pianificazione Acquisti &amp;  Appalti</t>
  </si>
  <si>
    <t>Dir. Assurance Compliance  &amp; DPO</t>
  </si>
  <si>
    <t>Dir. IT Developement</t>
  </si>
  <si>
    <t>Dir. IT Operation</t>
  </si>
  <si>
    <t>Dir. PMO &amp; Servizi</t>
  </si>
  <si>
    <t>Dir. Servizi Delegati</t>
  </si>
  <si>
    <t>Dir. Territorio &amp; network ACI</t>
  </si>
  <si>
    <t>N.ro gg Ferie</t>
  </si>
  <si>
    <t>N.ro gg Malattia</t>
  </si>
  <si>
    <t>N.ro gg Aspettative</t>
  </si>
  <si>
    <t>N.ro gg Altro</t>
  </si>
  <si>
    <t>Tot.gg.ass.</t>
  </si>
  <si>
    <t>Perc.ass.</t>
  </si>
  <si>
    <t>Perc.pres.</t>
  </si>
  <si>
    <t>N.ro minuti Festività Soppresse</t>
  </si>
  <si>
    <t>N.ro minuti Legge 104</t>
  </si>
  <si>
    <t>Ottobre/Dicembre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</si>
</sst>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0" xfId="0" applyFill="1"/>
    <xf numFmtId="43" fontId="0" fillId="0" borderId="1" xfId="1" applyNumberFormat="1" applyFont="1" applyFill="1" applyBorder="1"/>
    <xf numFmtId="0" fontId="2" fillId="0" borderId="2" xfId="0" applyFont="1" applyFill="1" applyBorder="1"/>
  </cellXfs>
  <cellStyles count="2">
    <cellStyle name="Migliaia" xfId="1" builtinId="3"/>
    <cellStyle name="Normale" xfId="0" builtinId="0"/>
  </cellStyles>
  <dxfs count="2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28575</xdr:rowOff>
    </xdr:from>
    <xdr:to>
      <xdr:col>0</xdr:col>
      <xdr:colOff>623570</xdr:colOff>
      <xdr:row>0</xdr:row>
      <xdr:rowOff>189230</xdr:rowOff>
    </xdr:to>
    <xdr:pic>
      <xdr:nvPicPr>
        <xdr:cNvPr id="4" name="Immagine 3" descr="logo_aci_informatica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5" y="28575"/>
          <a:ext cx="1509395" cy="522605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A23" sqref="A23"/>
    </sheetView>
  </sheetViews>
  <sheetFormatPr defaultRowHeight="15" x14ac:dyDescent="0.25"/>
  <cols>
    <col min="1" max="1" width="45" bestFit="1" customWidth="1"/>
    <col min="2" max="2" width="24.5703125" bestFit="1" customWidth="1"/>
    <col min="3" max="3" width="14.42578125" bestFit="1" customWidth="1"/>
    <col min="4" max="4" width="17.5703125" bestFit="1" customWidth="1"/>
    <col min="5" max="5" width="20.28515625" bestFit="1" customWidth="1"/>
    <col min="6" max="6" width="14.28515625" bestFit="1" customWidth="1"/>
    <col min="7" max="7" width="12.28515625" bestFit="1" customWidth="1"/>
    <col min="8" max="8" width="11.5703125" bestFit="1" customWidth="1"/>
    <col min="9" max="9" width="9.7109375" bestFit="1" customWidth="1"/>
    <col min="10" max="10" width="18.7109375" customWidth="1"/>
    <col min="11" max="11" width="18.42578125" customWidth="1"/>
  </cols>
  <sheetData>
    <row r="1" spans="1:13" x14ac:dyDescent="0.25">
      <c r="C1" s="1"/>
      <c r="D1" s="2" t="s">
        <v>1</v>
      </c>
    </row>
    <row r="2" spans="1:13" x14ac:dyDescent="0.25">
      <c r="A2" s="3" t="s">
        <v>25</v>
      </c>
    </row>
    <row r="3" spans="1:13" ht="30" x14ac:dyDescent="0.25">
      <c r="A3" s="4" t="s">
        <v>2</v>
      </c>
      <c r="B3" s="5" t="s">
        <v>3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5" t="s">
        <v>24</v>
      </c>
    </row>
    <row r="4" spans="1:13" x14ac:dyDescent="0.25">
      <c r="A4" s="6" t="s">
        <v>4</v>
      </c>
      <c r="B4" s="6">
        <v>128</v>
      </c>
      <c r="C4" s="6">
        <f t="shared" ref="C4" si="0">SUM(C2:C3)</f>
        <v>0</v>
      </c>
      <c r="D4" s="6">
        <f t="shared" ref="D4" si="1">SUM(D2:D3)</f>
        <v>0</v>
      </c>
      <c r="E4" s="6">
        <f t="shared" ref="E4" si="2">SUM(E2:E3)</f>
        <v>0</v>
      </c>
      <c r="F4" s="6">
        <v>2</v>
      </c>
      <c r="G4" s="6">
        <v>2</v>
      </c>
      <c r="H4" s="9">
        <f>G4*100/B4</f>
        <v>1.5625</v>
      </c>
      <c r="I4" s="9">
        <f>100-H4</f>
        <v>98.4375</v>
      </c>
      <c r="J4" s="6">
        <f t="shared" ref="J4" si="3">SUM(J2:J3)</f>
        <v>0</v>
      </c>
      <c r="K4" s="6">
        <f t="shared" ref="K4" si="4">SUM(K2:K3)</f>
        <v>0</v>
      </c>
      <c r="L4" s="8"/>
      <c r="M4" s="8"/>
    </row>
    <row r="5" spans="1:13" s="8" customFormat="1" x14ac:dyDescent="0.25">
      <c r="A5" s="6" t="s">
        <v>7</v>
      </c>
      <c r="B5" s="6">
        <v>256</v>
      </c>
      <c r="C5" s="6">
        <v>23</v>
      </c>
      <c r="D5" s="6">
        <v>0</v>
      </c>
      <c r="E5" s="6">
        <v>0</v>
      </c>
      <c r="F5" s="6">
        <v>0</v>
      </c>
      <c r="G5" s="6">
        <v>23</v>
      </c>
      <c r="H5" s="9">
        <f t="shared" ref="H5:H15" si="5">G5*100/B5</f>
        <v>8.984375</v>
      </c>
      <c r="I5" s="9">
        <f t="shared" ref="I5:I15" si="6">100-H5</f>
        <v>91.015625</v>
      </c>
      <c r="J5" s="6">
        <v>3120</v>
      </c>
      <c r="K5" s="6">
        <v>0</v>
      </c>
    </row>
    <row r="6" spans="1:13" x14ac:dyDescent="0.25">
      <c r="A6" s="6" t="s">
        <v>8</v>
      </c>
      <c r="B6" s="6">
        <v>832</v>
      </c>
      <c r="C6" s="6">
        <v>49</v>
      </c>
      <c r="D6" s="6">
        <v>0</v>
      </c>
      <c r="E6" s="6">
        <v>1</v>
      </c>
      <c r="F6" s="6">
        <v>0</v>
      </c>
      <c r="G6" s="6">
        <v>50</v>
      </c>
      <c r="H6" s="9">
        <f t="shared" si="5"/>
        <v>6.009615384615385</v>
      </c>
      <c r="I6" s="9">
        <f t="shared" si="6"/>
        <v>93.990384615384613</v>
      </c>
      <c r="J6" s="6">
        <v>9385</v>
      </c>
      <c r="K6" s="6">
        <v>0</v>
      </c>
      <c r="L6" s="8"/>
      <c r="M6" s="8"/>
    </row>
    <row r="7" spans="1:13" x14ac:dyDescent="0.25">
      <c r="A7" s="6" t="s">
        <v>9</v>
      </c>
      <c r="B7" s="6">
        <v>1280</v>
      </c>
      <c r="C7" s="6">
        <v>117</v>
      </c>
      <c r="D7" s="6">
        <v>21</v>
      </c>
      <c r="E7" s="6">
        <v>14</v>
      </c>
      <c r="F7" s="6">
        <v>4</v>
      </c>
      <c r="G7" s="6">
        <v>156</v>
      </c>
      <c r="H7" s="9">
        <f t="shared" si="5"/>
        <v>12.1875</v>
      </c>
      <c r="I7" s="9">
        <f t="shared" si="6"/>
        <v>87.8125</v>
      </c>
      <c r="J7" s="6">
        <v>9612</v>
      </c>
      <c r="K7" s="6">
        <v>6727</v>
      </c>
      <c r="L7" s="8"/>
      <c r="M7" s="8"/>
    </row>
    <row r="8" spans="1:13" x14ac:dyDescent="0.25">
      <c r="A8" s="6" t="s">
        <v>5</v>
      </c>
      <c r="B8" s="6">
        <v>1536</v>
      </c>
      <c r="C8" s="6">
        <v>97</v>
      </c>
      <c r="D8" s="6">
        <v>5</v>
      </c>
      <c r="E8" s="6">
        <v>2</v>
      </c>
      <c r="F8" s="6">
        <v>0</v>
      </c>
      <c r="G8" s="6">
        <v>104</v>
      </c>
      <c r="H8" s="9">
        <f t="shared" si="5"/>
        <v>6.770833333333333</v>
      </c>
      <c r="I8" s="9">
        <f t="shared" si="6"/>
        <v>93.229166666666671</v>
      </c>
      <c r="J8" s="6">
        <v>7423</v>
      </c>
      <c r="K8" s="6">
        <v>8544</v>
      </c>
      <c r="L8" s="8"/>
      <c r="M8" s="8"/>
    </row>
    <row r="9" spans="1:13" x14ac:dyDescent="0.25">
      <c r="A9" s="6" t="s">
        <v>10</v>
      </c>
      <c r="B9" s="6">
        <v>832</v>
      </c>
      <c r="C9" s="6">
        <v>58</v>
      </c>
      <c r="D9" s="6">
        <v>9</v>
      </c>
      <c r="E9" s="6">
        <v>2</v>
      </c>
      <c r="F9" s="6">
        <v>8</v>
      </c>
      <c r="G9" s="6">
        <v>77</v>
      </c>
      <c r="H9" s="9">
        <f t="shared" si="5"/>
        <v>9.2548076923076916</v>
      </c>
      <c r="I9" s="9">
        <f t="shared" si="6"/>
        <v>90.745192307692307</v>
      </c>
      <c r="J9" s="6">
        <v>5817</v>
      </c>
      <c r="K9" s="6">
        <v>0</v>
      </c>
      <c r="L9" s="8"/>
      <c r="M9" s="8"/>
    </row>
    <row r="10" spans="1:13" x14ac:dyDescent="0.25">
      <c r="A10" s="6" t="s">
        <v>11</v>
      </c>
      <c r="B10" s="6">
        <v>8077</v>
      </c>
      <c r="C10" s="6">
        <v>767</v>
      </c>
      <c r="D10" s="6">
        <v>110</v>
      </c>
      <c r="E10" s="6">
        <v>36</v>
      </c>
      <c r="F10" s="6">
        <v>57</v>
      </c>
      <c r="G10" s="6">
        <v>970</v>
      </c>
      <c r="H10" s="9">
        <f t="shared" si="5"/>
        <v>12.009409434195865</v>
      </c>
      <c r="I10" s="9">
        <f t="shared" si="6"/>
        <v>87.990590565804141</v>
      </c>
      <c r="J10" s="6">
        <v>84160</v>
      </c>
      <c r="K10" s="6">
        <v>21849</v>
      </c>
      <c r="L10" s="8"/>
      <c r="M10" s="8"/>
    </row>
    <row r="11" spans="1:13" x14ac:dyDescent="0.25">
      <c r="A11" s="6" t="s">
        <v>12</v>
      </c>
      <c r="B11" s="6">
        <v>4992</v>
      </c>
      <c r="C11" s="6">
        <v>368</v>
      </c>
      <c r="D11" s="6">
        <v>108</v>
      </c>
      <c r="E11" s="6">
        <v>21</v>
      </c>
      <c r="F11" s="6">
        <v>32</v>
      </c>
      <c r="G11" s="6">
        <v>529</v>
      </c>
      <c r="H11" s="9">
        <f t="shared" si="5"/>
        <v>10.596955128205128</v>
      </c>
      <c r="I11" s="9">
        <f t="shared" si="6"/>
        <v>89.403044871794876</v>
      </c>
      <c r="J11" s="6">
        <v>43276</v>
      </c>
      <c r="K11" s="6">
        <v>14464</v>
      </c>
      <c r="L11" s="8"/>
      <c r="M11" s="8"/>
    </row>
    <row r="12" spans="1:13" x14ac:dyDescent="0.25">
      <c r="A12" s="6" t="s">
        <v>13</v>
      </c>
      <c r="B12" s="6">
        <v>7396</v>
      </c>
      <c r="C12" s="6">
        <v>657</v>
      </c>
      <c r="D12" s="6">
        <v>117</v>
      </c>
      <c r="E12" s="6">
        <v>81</v>
      </c>
      <c r="F12" s="6">
        <v>23</v>
      </c>
      <c r="G12" s="6">
        <v>878</v>
      </c>
      <c r="H12" s="9">
        <f t="shared" si="5"/>
        <v>11.871281773931855</v>
      </c>
      <c r="I12" s="9">
        <f t="shared" si="6"/>
        <v>88.128718226068145</v>
      </c>
      <c r="J12" s="6">
        <v>67155</v>
      </c>
      <c r="K12" s="6">
        <v>44865</v>
      </c>
      <c r="L12" s="8"/>
      <c r="M12" s="8"/>
    </row>
    <row r="13" spans="1:13" x14ac:dyDescent="0.25">
      <c r="A13" s="6" t="s">
        <v>14</v>
      </c>
      <c r="B13" s="6">
        <v>2752</v>
      </c>
      <c r="C13" s="6">
        <v>122</v>
      </c>
      <c r="D13" s="6">
        <v>6</v>
      </c>
      <c r="E13" s="6">
        <v>7</v>
      </c>
      <c r="F13" s="6">
        <v>8</v>
      </c>
      <c r="G13" s="6">
        <v>143</v>
      </c>
      <c r="H13" s="9">
        <f t="shared" si="5"/>
        <v>5.1962209302325579</v>
      </c>
      <c r="I13" s="9">
        <f t="shared" si="6"/>
        <v>94.803779069767444</v>
      </c>
      <c r="J13" s="6">
        <v>18851</v>
      </c>
      <c r="K13" s="6">
        <v>3775</v>
      </c>
      <c r="L13" s="8"/>
      <c r="M13" s="8"/>
    </row>
    <row r="14" spans="1:13" x14ac:dyDescent="0.25">
      <c r="A14" s="6" t="s">
        <v>15</v>
      </c>
      <c r="B14" s="6">
        <v>3376</v>
      </c>
      <c r="C14" s="6">
        <v>175</v>
      </c>
      <c r="D14" s="6">
        <v>23</v>
      </c>
      <c r="E14" s="6">
        <v>65</v>
      </c>
      <c r="F14" s="6">
        <v>7</v>
      </c>
      <c r="G14" s="6">
        <v>270</v>
      </c>
      <c r="H14" s="9">
        <f t="shared" si="5"/>
        <v>7.9976303317535544</v>
      </c>
      <c r="I14" s="9">
        <f t="shared" si="6"/>
        <v>92.002369668246445</v>
      </c>
      <c r="J14" s="6">
        <v>20495</v>
      </c>
      <c r="K14" s="6">
        <v>4263</v>
      </c>
      <c r="L14" s="8"/>
      <c r="M14" s="8"/>
    </row>
    <row r="15" spans="1:13" x14ac:dyDescent="0.25">
      <c r="A15" s="6" t="s">
        <v>0</v>
      </c>
      <c r="B15" s="6">
        <v>1650</v>
      </c>
      <c r="C15" s="6">
        <v>111</v>
      </c>
      <c r="D15" s="6">
        <v>9</v>
      </c>
      <c r="E15" s="6">
        <v>38</v>
      </c>
      <c r="F15" s="6">
        <v>7</v>
      </c>
      <c r="G15" s="6">
        <v>165</v>
      </c>
      <c r="H15" s="9">
        <f t="shared" si="5"/>
        <v>10</v>
      </c>
      <c r="I15" s="9">
        <f t="shared" si="6"/>
        <v>90</v>
      </c>
      <c r="J15" s="6">
        <v>15116</v>
      </c>
      <c r="K15" s="6">
        <v>9951</v>
      </c>
      <c r="L15" s="8"/>
      <c r="M15" s="8"/>
    </row>
    <row r="16" spans="1:13" x14ac:dyDescent="0.25">
      <c r="A16" s="10" t="s">
        <v>6</v>
      </c>
      <c r="B16" s="7">
        <f>SUM(B4:B15)</f>
        <v>33107</v>
      </c>
      <c r="C16" s="7">
        <f t="shared" ref="C16:K16" si="7">SUM(C4:C15)</f>
        <v>2544</v>
      </c>
      <c r="D16" s="7">
        <f t="shared" si="7"/>
        <v>408</v>
      </c>
      <c r="E16" s="7">
        <f t="shared" si="7"/>
        <v>267</v>
      </c>
      <c r="F16" s="7">
        <f t="shared" si="7"/>
        <v>148</v>
      </c>
      <c r="G16" s="7">
        <f t="shared" si="7"/>
        <v>3367</v>
      </c>
      <c r="H16" s="7"/>
      <c r="I16" s="7"/>
      <c r="J16" s="7">
        <f t="shared" si="7"/>
        <v>284410</v>
      </c>
      <c r="K16" s="7">
        <f t="shared" si="7"/>
        <v>114438</v>
      </c>
      <c r="L16" s="8"/>
      <c r="M16" s="8"/>
    </row>
    <row r="24" ht="14.25" customHeight="1" x14ac:dyDescent="0.25"/>
    <row r="25" s="8" customFormat="1" ht="14.2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m.dangelo</dc:creator>
  <cp:lastModifiedBy>Perelli Sabrina</cp:lastModifiedBy>
  <dcterms:created xsi:type="dcterms:W3CDTF">2015-06-05T18:19:34Z</dcterms:created>
  <dcterms:modified xsi:type="dcterms:W3CDTF">2022-02-15T12:19:59Z</dcterms:modified>
</cp:coreProperties>
</file>